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Q:\Research and Analytics\Annual Enrollment and Completions\Annual Enroll Comp 2022\Appendix A\Appendix A Final\"/>
    </mc:Choice>
  </mc:AlternateContent>
  <xr:revisionPtr revIDLastSave="0" documentId="13_ncr:1_{186C0859-1C5A-44FE-B7CB-BAA442A5F4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8Append22" sheetId="2" r:id="rId1"/>
  </sheets>
  <definedNames>
    <definedName name="_AMO_SingleObject_119867709_ROM_F0.SEC2.Tabulate_1.SEC1.BDY.Cross_tabular_summary_report_Table_1" localSheetId="0" hidden="1">#REF!</definedName>
    <definedName name="_AMO_SingleObject_119867709_ROM_F0.SEC2.Tabulate_1.SEC1.BDY.Cross_tabular_summary_report_Table_1" hidden="1">#REF!</definedName>
    <definedName name="_AMO_SingleObject_119867709_ROM_F0.SEC2.Tabulate_1.SEC1.FTR.TXT1" localSheetId="0" hidden="1">#REF!</definedName>
    <definedName name="_AMO_SingleObject_119867709_ROM_F0.SEC2.Tabulate_1.SEC1.FTR.TXT1" hidden="1">#REF!</definedName>
    <definedName name="_AMO_SingleObject_119867709_ROM_F0.SEC2.Tabulate_1.SEC1.HDR.TXT1" localSheetId="0" hidden="1">#REF!</definedName>
    <definedName name="_AMO_SingleObject_119867709_ROM_F0.SEC2.Tabulate_1.SEC1.HDR.TXT1" hidden="1">#REF!</definedName>
    <definedName name="_AMO_SingleObject_356028106_ROM_F0.SEC2.Tabulate_1.SEC1.BDY.Cross_tabular_summary_report_Table_1" localSheetId="0" hidden="1">#REF!</definedName>
    <definedName name="_AMO_SingleObject_356028106_ROM_F0.SEC2.Tabulate_1.SEC1.BDY.Cross_tabular_summary_report_Table_1" hidden="1">#REF!</definedName>
    <definedName name="_AMO_SingleObject_356028106_ROM_F0.SEC2.Tabulate_1.SEC1.HDR.TXT1" localSheetId="0" hidden="1">#REF!</definedName>
    <definedName name="_AMO_SingleObject_356028106_ROM_F0.SEC2.Tabulate_1.SEC1.HDR.TXT1" hidden="1">#REF!</definedName>
    <definedName name="_AMO_SingleObject_356028106_ROM_F0.SEC2.Tabulate_1.SEC1.HDR.TXT2" localSheetId="0" hidden="1">#REF!</definedName>
    <definedName name="_AMO_SingleObject_356028106_ROM_F0.SEC2.Tabulate_1.SEC1.HDR.TXT2" hidden="1">#REF!</definedName>
    <definedName name="_AMO_SingleObject_356028106_ROM_F0.SEC2.Tabulate_1.SEC1.HDR.TXT3" localSheetId="0" hidden="1">#REF!</definedName>
    <definedName name="_AMO_SingleObject_356028106_ROM_F0.SEC2.Tabulate_1.SEC1.HDR.TXT3" hidden="1">#REF!</definedName>
    <definedName name="_AMO_UniqueIdentifier" hidden="1">"'dc051281-3f3f-4bf4-89cb-fd886a5cb786'"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2" l="1"/>
  <c r="B35" i="2" s="1"/>
  <c r="D34" i="2"/>
  <c r="D31" i="2" s="1"/>
  <c r="F34" i="2"/>
  <c r="F35" i="2" s="1"/>
  <c r="H34" i="2"/>
  <c r="H22" i="2" s="1"/>
  <c r="J34" i="2"/>
  <c r="J19" i="2" s="1"/>
  <c r="L34" i="2"/>
  <c r="L22" i="2" s="1"/>
  <c r="N34" i="2"/>
  <c r="N31" i="2" s="1"/>
  <c r="P34" i="2"/>
  <c r="P15" i="2" s="1"/>
  <c r="R34" i="2"/>
  <c r="R11" i="2" s="1"/>
  <c r="T30" i="2"/>
  <c r="I30" i="2" s="1"/>
  <c r="T27" i="2"/>
  <c r="U27" i="2" s="1"/>
  <c r="T24" i="2"/>
  <c r="E24" i="2" s="1"/>
  <c r="T21" i="2"/>
  <c r="I21" i="2" s="1"/>
  <c r="T17" i="2"/>
  <c r="S17" i="2" s="1"/>
  <c r="T13" i="2"/>
  <c r="M13" i="2" s="1"/>
  <c r="T10" i="2"/>
  <c r="M10" i="2" s="1"/>
  <c r="B28" i="2" l="1"/>
  <c r="K10" i="2"/>
  <c r="B31" i="2"/>
  <c r="U30" i="2"/>
  <c r="Q30" i="2"/>
  <c r="M30" i="2"/>
  <c r="O30" i="2"/>
  <c r="S30" i="2"/>
  <c r="K30" i="2"/>
  <c r="E30" i="2"/>
  <c r="G30" i="2"/>
  <c r="C30" i="2"/>
  <c r="N28" i="2"/>
  <c r="Q27" i="2"/>
  <c r="C27" i="2"/>
  <c r="G27" i="2"/>
  <c r="O27" i="2"/>
  <c r="K27" i="2"/>
  <c r="S27" i="2"/>
  <c r="E27" i="2"/>
  <c r="M27" i="2"/>
  <c r="I27" i="2"/>
  <c r="N25" i="2"/>
  <c r="N35" i="2"/>
  <c r="O24" i="2"/>
  <c r="Q24" i="2"/>
  <c r="I24" i="2"/>
  <c r="G24" i="2"/>
  <c r="K24" i="2"/>
  <c r="C24" i="2"/>
  <c r="U24" i="2"/>
  <c r="S24" i="2"/>
  <c r="M24" i="2"/>
  <c r="B15" i="2"/>
  <c r="D28" i="2"/>
  <c r="F11" i="2"/>
  <c r="J22" i="2"/>
  <c r="N11" i="2"/>
  <c r="N19" i="2"/>
  <c r="N22" i="2"/>
  <c r="E21" i="2"/>
  <c r="Q21" i="2"/>
  <c r="G21" i="2"/>
  <c r="O21" i="2"/>
  <c r="S21" i="2"/>
  <c r="C21" i="2"/>
  <c r="U21" i="2"/>
  <c r="M21" i="2"/>
  <c r="K21" i="2"/>
  <c r="P25" i="2"/>
  <c r="P28" i="2"/>
  <c r="P35" i="2"/>
  <c r="P22" i="2"/>
  <c r="P11" i="2"/>
  <c r="N15" i="2"/>
  <c r="L11" i="2"/>
  <c r="L19" i="2"/>
  <c r="L25" i="2"/>
  <c r="L35" i="2"/>
  <c r="J31" i="2"/>
  <c r="H19" i="2"/>
  <c r="H28" i="2"/>
  <c r="F19" i="2"/>
  <c r="F31" i="2"/>
  <c r="F15" i="2"/>
  <c r="D35" i="2"/>
  <c r="D19" i="2"/>
  <c r="D15" i="2"/>
  <c r="Q17" i="2"/>
  <c r="K17" i="2"/>
  <c r="O17" i="2"/>
  <c r="E17" i="2"/>
  <c r="I17" i="2"/>
  <c r="U17" i="2"/>
  <c r="C17" i="2"/>
  <c r="B25" i="2"/>
  <c r="M17" i="2"/>
  <c r="G17" i="2"/>
  <c r="F25" i="2"/>
  <c r="F28" i="2"/>
  <c r="H31" i="2"/>
  <c r="S13" i="2"/>
  <c r="J15" i="2"/>
  <c r="Q13" i="2"/>
  <c r="O13" i="2"/>
  <c r="J28" i="2"/>
  <c r="L31" i="2"/>
  <c r="G13" i="2"/>
  <c r="P31" i="2"/>
  <c r="E13" i="2"/>
  <c r="P19" i="2"/>
  <c r="I13" i="2"/>
  <c r="K13" i="2"/>
  <c r="U13" i="2"/>
  <c r="C13" i="2"/>
  <c r="R25" i="2"/>
  <c r="R19" i="2"/>
  <c r="R28" i="2"/>
  <c r="R35" i="2"/>
  <c r="R22" i="2"/>
  <c r="R31" i="2"/>
  <c r="R15" i="2"/>
  <c r="T34" i="2"/>
  <c r="C34" i="2" s="1"/>
  <c r="O10" i="2"/>
  <c r="L15" i="2"/>
  <c r="U10" i="2"/>
  <c r="S10" i="2"/>
  <c r="L28" i="2"/>
  <c r="C10" i="2"/>
  <c r="J11" i="2"/>
  <c r="J25" i="2"/>
  <c r="J35" i="2"/>
  <c r="G10" i="2"/>
  <c r="I10" i="2"/>
  <c r="Q10" i="2"/>
  <c r="H11" i="2"/>
  <c r="H15" i="2"/>
  <c r="E10" i="2"/>
  <c r="H35" i="2"/>
  <c r="H25" i="2"/>
  <c r="F22" i="2"/>
  <c r="D22" i="2"/>
  <c r="D25" i="2"/>
  <c r="D11" i="2"/>
  <c r="B11" i="2"/>
  <c r="B19" i="2"/>
  <c r="B22" i="2"/>
  <c r="K34" i="2" l="1"/>
  <c r="T31" i="2"/>
  <c r="S34" i="2"/>
  <c r="Q34" i="2"/>
  <c r="U34" i="2"/>
  <c r="T11" i="2"/>
  <c r="T25" i="2"/>
  <c r="T28" i="2"/>
  <c r="T19" i="2"/>
  <c r="I34" i="2"/>
  <c r="T35" i="2"/>
  <c r="O34" i="2"/>
  <c r="M34" i="2"/>
  <c r="T22" i="2"/>
  <c r="T15" i="2"/>
  <c r="G34" i="2"/>
  <c r="E34" i="2"/>
</calcChain>
</file>

<file path=xl/sharedStrings.xml><?xml version="1.0" encoding="utf-8"?>
<sst xmlns="http://schemas.openxmlformats.org/spreadsheetml/2006/main" count="59" uniqueCount="57">
  <si>
    <t xml:space="preserve"> </t>
  </si>
  <si>
    <t>African</t>
  </si>
  <si>
    <t>American</t>
  </si>
  <si>
    <t>Asian</t>
  </si>
  <si>
    <t>Illinois Community College Board</t>
  </si>
  <si>
    <t>Islander</t>
  </si>
  <si>
    <t>Latino</t>
  </si>
  <si>
    <t>Native</t>
  </si>
  <si>
    <t>Pacific</t>
  </si>
  <si>
    <t>Table A-8</t>
  </si>
  <si>
    <t>Total</t>
  </si>
  <si>
    <t>Unknown</t>
  </si>
  <si>
    <t>White</t>
  </si>
  <si>
    <t>Two or</t>
  </si>
  <si>
    <t>More Races</t>
  </si>
  <si>
    <t xml:space="preserve">**Race/ethnicity classifications align with U.S. Department of Education collection and reporting standards. </t>
  </si>
  <si>
    <t xml:space="preserve"> *Those students taking courses but not enrolled in a curriculum are identified as course enrollees and are included in the total program counts.</t>
  </si>
  <si>
    <t>BY RACIAL/ETHNIC ORIGIN**</t>
  </si>
  <si>
    <t>SOURCE OF DATA: ICCB Centralized Data System--Annual Enrollment (A1) Data</t>
  </si>
  <si>
    <t>General Associate</t>
  </si>
  <si>
    <t>Transfer</t>
  </si>
  <si>
    <t>*(Course Enrollees)</t>
  </si>
  <si>
    <t>Career &amp; Technical Ed.</t>
  </si>
  <si>
    <t>Vocational Skills</t>
  </si>
  <si>
    <t>ABE/ASE</t>
  </si>
  <si>
    <t>(1.7/1.8)</t>
  </si>
  <si>
    <t>(1.0)</t>
  </si>
  <si>
    <t>(1.1)</t>
  </si>
  <si>
    <t>(1.2)</t>
  </si>
  <si>
    <t>(1.6)</t>
  </si>
  <si>
    <t>(1.9)</t>
  </si>
  <si>
    <t>(1.5)</t>
  </si>
  <si>
    <t>ESL</t>
  </si>
  <si>
    <t>TOTALS</t>
  </si>
  <si>
    <t>General Studies Cert.</t>
  </si>
  <si>
    <t>Nonresident</t>
  </si>
  <si>
    <t>FISCAL YEAR 2022 HEADCOUNT ENROLLMENTS IN INSTRUCTIONAL PROGRAM AREAS</t>
  </si>
  <si>
    <t>(22,289)</t>
  </si>
  <si>
    <t>(82,954)</t>
  </si>
  <si>
    <t>(5,230)</t>
  </si>
  <si>
    <t>(202)</t>
  </si>
  <si>
    <t>(9,063)</t>
  </si>
  <si>
    <t>(46,701)</t>
  </si>
  <si>
    <t>(524)</t>
  </si>
  <si>
    <t>(63)</t>
  </si>
  <si>
    <t>(2,546)</t>
  </si>
  <si>
    <t>(2,076)</t>
  </si>
  <si>
    <t>(329)</t>
  </si>
  <si>
    <t>(9)</t>
  </si>
  <si>
    <t>(36)</t>
  </si>
  <si>
    <t>(15,196)</t>
  </si>
  <si>
    <t>(2,435)</t>
  </si>
  <si>
    <t>(1,228)</t>
  </si>
  <si>
    <t>(91)</t>
  </si>
  <si>
    <t>(889)</t>
  </si>
  <si>
    <t>(15,019)</t>
  </si>
  <si>
    <t>(3,606)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</si>
</sst>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\ #,##0"/>
    <numFmt numFmtId="165" formatCode="0.0%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.5"/>
      <color rgb="FF000000"/>
      <name val="Albany AMT"/>
    </font>
    <font>
      <sz val="12"/>
      <color rgb="FF000000"/>
      <name val="Helvetica"/>
    </font>
    <font>
      <sz val="12"/>
      <color rgb="FF000000"/>
      <name val="Trebuchet MS"/>
      <family val="2"/>
    </font>
    <font>
      <sz val="12"/>
      <color rgb="FF000000"/>
      <name val="Trebuchet MS"/>
      <family val="2"/>
    </font>
    <font>
      <sz val="9.5"/>
      <color rgb="FF000000"/>
      <name val="Arial"/>
      <family val="2"/>
    </font>
    <font>
      <sz val="9.5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ouble">
        <color indexed="9"/>
      </top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2" fontId="11" fillId="0" borderId="0"/>
    <xf numFmtId="14" fontId="11" fillId="0" borderId="0"/>
    <xf numFmtId="0" fontId="8" fillId="0" borderId="0"/>
    <xf numFmtId="0" fontId="9" fillId="0" borderId="0"/>
    <xf numFmtId="0" fontId="11" fillId="0" borderId="1"/>
    <xf numFmtId="3" fontId="11" fillId="0" borderId="0"/>
    <xf numFmtId="164" fontId="11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12" fillId="0" borderId="0"/>
    <xf numFmtId="0" fontId="2" fillId="0" borderId="0"/>
    <xf numFmtId="0" fontId="13" fillId="0" borderId="0"/>
    <xf numFmtId="0" fontId="1" fillId="0" borderId="0"/>
    <xf numFmtId="0" fontId="14" fillId="0" borderId="0"/>
    <xf numFmtId="0" fontId="15" fillId="0" borderId="0"/>
    <xf numFmtId="0" fontId="16" fillId="0" borderId="0"/>
    <xf numFmtId="0" fontId="17" fillId="0" borderId="0"/>
  </cellStyleXfs>
  <cellXfs count="18">
    <xf numFmtId="0" fontId="0" fillId="0" borderId="0" xfId="0"/>
    <xf numFmtId="0" fontId="11" fillId="0" borderId="0" xfId="0" applyFont="1" applyAlignment="1">
      <alignment horizontal="centerContinuous"/>
    </xf>
    <xf numFmtId="0" fontId="11" fillId="0" borderId="0" xfId="0" applyFont="1"/>
    <xf numFmtId="165" fontId="11" fillId="0" borderId="0" xfId="0" applyNumberFormat="1" applyFont="1"/>
    <xf numFmtId="3" fontId="11" fillId="0" borderId="0" xfId="0" applyNumberFormat="1" applyFont="1"/>
    <xf numFmtId="165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3" fontId="11" fillId="0" borderId="0" xfId="0" quotePrefix="1" applyNumberFormat="1" applyFont="1" applyAlignment="1">
      <alignment horizontal="right"/>
    </xf>
    <xf numFmtId="0" fontId="10" fillId="0" borderId="0" xfId="0" applyFont="1"/>
    <xf numFmtId="0" fontId="11" fillId="0" borderId="2" xfId="0" applyFont="1" applyBorder="1"/>
    <xf numFmtId="0" fontId="11" fillId="0" borderId="2" xfId="0" applyFont="1" applyBorder="1" applyAlignment="1">
      <alignment horizontal="centerContinuous"/>
    </xf>
    <xf numFmtId="49" fontId="11" fillId="0" borderId="0" xfId="0" applyNumberFormat="1" applyFont="1"/>
    <xf numFmtId="165" fontId="10" fillId="0" borderId="0" xfId="0" applyNumberFormat="1" applyFont="1" applyAlignment="1">
      <alignment horizontal="right" indent="1"/>
    </xf>
    <xf numFmtId="0" fontId="10" fillId="0" borderId="0" xfId="0" applyFont="1" applyAlignment="1">
      <alignment horizontal="right" indent="1"/>
    </xf>
    <xf numFmtId="3" fontId="11" fillId="0" borderId="0" xfId="0" applyNumberFormat="1" applyFont="1" applyAlignment="1">
      <alignment horizontal="right" indent="1"/>
    </xf>
    <xf numFmtId="0" fontId="11" fillId="0" borderId="0" xfId="0" quotePrefix="1" applyFont="1" applyAlignment="1">
      <alignment horizontal="right"/>
    </xf>
  </cellXfs>
  <cellStyles count="21">
    <cellStyle name="Comma0" xfId="6" xr:uid="{00000000-0005-0000-0000-000000000000}"/>
    <cellStyle name="Currency0" xfId="7" xr:uid="{00000000-0005-0000-0000-000001000000}"/>
    <cellStyle name="Date" xfId="2" xr:uid="{00000000-0005-0000-0000-000002000000}"/>
    <cellStyle name="Fixed" xfId="1" xr:uid="{00000000-0005-0000-0000-000003000000}"/>
    <cellStyle name="Heading 1" xfId="3" builtinId="16" customBuiltin="1"/>
    <cellStyle name="Heading 2" xfId="4" builtinId="17" customBuiltin="1"/>
    <cellStyle name="Normal" xfId="0" builtinId="0"/>
    <cellStyle name="Normal 10" xfId="16" xr:uid="{00000000-0005-0000-0000-000007000000}"/>
    <cellStyle name="Normal 11" xfId="17" xr:uid="{C1D8EEBE-3826-465D-9B29-3E1C75359FE3}"/>
    <cellStyle name="Normal 12" xfId="18" xr:uid="{51C5A0FB-B88E-4835-95F7-C288E7807869}"/>
    <cellStyle name="Normal 13" xfId="19" xr:uid="{39B54263-24B1-46E8-BE54-AF10656DB379}"/>
    <cellStyle name="Normal 14" xfId="20" xr:uid="{231E3071-AD98-4CB6-9B2B-46FEF94FA990}"/>
    <cellStyle name="Normal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Total" xfId="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000080"/>
      <rgbColor rgb="00FFFFFF"/>
      <rgbColor rgb="00FF000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3</xdr:row>
      <xdr:rowOff>119867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4400" cy="605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0"/>
  <sheetViews>
    <sheetView tabSelected="1" zoomScaleNormal="100" workbookViewId="0"/>
  </sheetViews>
  <sheetFormatPr defaultColWidth="9.21875" defaultRowHeight="13.2"/>
  <cols>
    <col min="1" max="1" width="20" style="2" customWidth="1"/>
    <col min="2" max="20" width="9.44140625" style="2" customWidth="1"/>
    <col min="21" max="21" width="9.77734375" style="2" customWidth="1"/>
    <col min="22" max="16384" width="9.21875" style="2"/>
  </cols>
  <sheetData>
    <row r="1" spans="1:22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2">
      <c r="A3" s="1" t="s">
        <v>36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2">
      <c r="A4" s="1" t="s">
        <v>17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2">
      <c r="B7" s="1"/>
      <c r="C7" s="1"/>
      <c r="D7" s="1" t="s">
        <v>7</v>
      </c>
      <c r="E7" s="1"/>
      <c r="F7" s="1" t="s">
        <v>1</v>
      </c>
      <c r="G7" s="1"/>
      <c r="H7" s="1" t="s">
        <v>0</v>
      </c>
      <c r="I7" s="1"/>
      <c r="L7" s="1"/>
      <c r="M7" s="1"/>
      <c r="N7" s="1" t="s">
        <v>8</v>
      </c>
      <c r="O7" s="1"/>
      <c r="P7" s="1" t="s">
        <v>13</v>
      </c>
      <c r="Q7" s="1"/>
    </row>
    <row r="8" spans="1:22">
      <c r="A8" s="11"/>
      <c r="B8" s="12" t="s">
        <v>3</v>
      </c>
      <c r="C8" s="12"/>
      <c r="D8" s="12" t="s">
        <v>2</v>
      </c>
      <c r="E8" s="12"/>
      <c r="F8" s="12" t="s">
        <v>2</v>
      </c>
      <c r="G8" s="12"/>
      <c r="H8" s="12" t="s">
        <v>6</v>
      </c>
      <c r="I8" s="12"/>
      <c r="J8" s="12" t="s">
        <v>12</v>
      </c>
      <c r="K8" s="12"/>
      <c r="L8" s="12" t="s">
        <v>35</v>
      </c>
      <c r="M8" s="12"/>
      <c r="N8" s="12" t="s">
        <v>5</v>
      </c>
      <c r="O8" s="12"/>
      <c r="P8" s="12" t="s">
        <v>14</v>
      </c>
      <c r="Q8" s="12"/>
      <c r="R8" s="12" t="s">
        <v>11</v>
      </c>
      <c r="S8" s="12"/>
      <c r="T8" s="12" t="s">
        <v>10</v>
      </c>
      <c r="U8" s="12"/>
    </row>
    <row r="9" spans="1:22">
      <c r="C9" s="3"/>
    </row>
    <row r="10" spans="1:22">
      <c r="A10" s="2" t="s">
        <v>19</v>
      </c>
      <c r="B10" s="4">
        <v>683</v>
      </c>
      <c r="C10" s="14">
        <f>SUM(B10/T10)</f>
        <v>3.0252026398547193E-2</v>
      </c>
      <c r="D10" s="4">
        <v>61</v>
      </c>
      <c r="E10" s="14">
        <f>SUM(D10/$T10)</f>
        <v>2.7018647295920625E-3</v>
      </c>
      <c r="F10" s="4">
        <v>4352</v>
      </c>
      <c r="G10" s="14">
        <f>SUM(F10/$T10)</f>
        <v>0.19276254595384684</v>
      </c>
      <c r="H10" s="4">
        <v>6380</v>
      </c>
      <c r="I10" s="14">
        <f>SUM(H10/$T10)</f>
        <v>0.28258847499667805</v>
      </c>
      <c r="J10" s="4">
        <v>9565</v>
      </c>
      <c r="K10" s="14">
        <f>SUM(J10/$T10)</f>
        <v>0.42366124817291934</v>
      </c>
      <c r="L10" s="4">
        <v>172</v>
      </c>
      <c r="M10" s="14">
        <f>SUM(L10/$T10)</f>
        <v>7.6183726801612259E-3</v>
      </c>
      <c r="N10" s="4">
        <v>20</v>
      </c>
      <c r="O10" s="14">
        <f>SUM(N10/$T10)</f>
        <v>8.8585728839084027E-4</v>
      </c>
      <c r="P10" s="4">
        <v>733</v>
      </c>
      <c r="Q10" s="14">
        <f>SUM(P10/$T10)</f>
        <v>3.2466669619524297E-2</v>
      </c>
      <c r="R10" s="4">
        <v>611</v>
      </c>
      <c r="S10" s="14">
        <f>SUM(R10/$T10)</f>
        <v>2.7062940160340169E-2</v>
      </c>
      <c r="T10" s="6">
        <f>SUM(B10,D10,F10,H10,J10,L10,N10,P10,R10)</f>
        <v>22577</v>
      </c>
      <c r="U10" s="14">
        <f>SUM(T10/$T10)</f>
        <v>1</v>
      </c>
    </row>
    <row r="11" spans="1:22">
      <c r="A11" s="13" t="s">
        <v>26</v>
      </c>
      <c r="B11" s="5">
        <f>SUM(B$10/B$34)</f>
        <v>3.2609214609692051E-2</v>
      </c>
      <c r="C11" s="15"/>
      <c r="D11" s="5">
        <f>SUM(D$10/D$34)</f>
        <v>5.9051306873184897E-2</v>
      </c>
      <c r="E11" s="15"/>
      <c r="F11" s="5">
        <f>SUM(F$10/F$34)</f>
        <v>9.0757424090757419E-2</v>
      </c>
      <c r="G11" s="15"/>
      <c r="H11" s="5">
        <f>SUM(H$10/H$34)</f>
        <v>6.3419483101391644E-2</v>
      </c>
      <c r="I11" s="15"/>
      <c r="J11" s="5">
        <f>SUM(J$10/J$34)</f>
        <v>4.8943606117822842E-2</v>
      </c>
      <c r="K11" s="15"/>
      <c r="L11" s="5">
        <f>SUM(L$10/L$34)</f>
        <v>5.1327961802447031E-2</v>
      </c>
      <c r="M11" s="15"/>
      <c r="N11" s="5">
        <f>SUM(N$10/N$34)</f>
        <v>6.0606060606060608E-2</v>
      </c>
      <c r="O11" s="15"/>
      <c r="P11" s="5">
        <f>SUM(P$10/P$34)</f>
        <v>6.4884482606001589E-2</v>
      </c>
      <c r="Q11" s="15"/>
      <c r="R11" s="5">
        <f>SUM(R$10/R$34)</f>
        <v>3.8137444603957307E-2</v>
      </c>
      <c r="S11" s="15"/>
      <c r="T11" s="5">
        <f>SUM(T$10/T$34)</f>
        <v>5.6875034638425227E-2</v>
      </c>
      <c r="U11" s="15"/>
    </row>
    <row r="12" spans="1:22">
      <c r="C12" s="15"/>
      <c r="E12" s="15"/>
      <c r="G12" s="15"/>
      <c r="I12" s="15"/>
      <c r="K12" s="15"/>
      <c r="M12" s="15"/>
      <c r="O12" s="15"/>
      <c r="P12" s="6"/>
      <c r="Q12" s="15"/>
      <c r="R12" s="6"/>
      <c r="S12" s="15"/>
      <c r="T12" s="8"/>
      <c r="U12" s="15"/>
    </row>
    <row r="13" spans="1:22">
      <c r="A13" s="2" t="s">
        <v>20</v>
      </c>
      <c r="B13" s="4">
        <v>13410</v>
      </c>
      <c r="C13" s="14">
        <f>SUM(B13/T13)</f>
        <v>6.0462327145826479E-2</v>
      </c>
      <c r="D13" s="4">
        <v>573</v>
      </c>
      <c r="E13" s="14">
        <f>SUM(D13/$T13)</f>
        <v>2.5835133075733461E-3</v>
      </c>
      <c r="F13" s="4">
        <v>25772</v>
      </c>
      <c r="G13" s="14">
        <f>SUM(F13/$T13)</f>
        <v>0.11619948510083818</v>
      </c>
      <c r="H13" s="4">
        <v>52016</v>
      </c>
      <c r="I13" s="14">
        <f>SUM(H13/$T13)</f>
        <v>0.23452709983723416</v>
      </c>
      <c r="J13" s="4">
        <v>113162</v>
      </c>
      <c r="K13" s="14">
        <f>SUM(J13/$T13)</f>
        <v>0.51021908012498252</v>
      </c>
      <c r="L13" s="4">
        <v>1810</v>
      </c>
      <c r="M13" s="14">
        <f>SUM(L13/$T13)</f>
        <v>8.1608361024568168E-3</v>
      </c>
      <c r="N13" s="4">
        <v>177</v>
      </c>
      <c r="O13" s="14">
        <f>SUM(N13/$T13)</f>
        <v>7.9804861333417499E-4</v>
      </c>
      <c r="P13" s="4">
        <v>7476</v>
      </c>
      <c r="Q13" s="14">
        <f>SUM(P13/$T13)</f>
        <v>3.3707409227606171E-2</v>
      </c>
      <c r="R13" s="4">
        <v>7395</v>
      </c>
      <c r="S13" s="14">
        <f>SUM(R13/$T13)</f>
        <v>3.3342200540148158E-2</v>
      </c>
      <c r="T13" s="6">
        <f>SUM(B13,D13,F13,H13,J13,L13,N13,P13,R13)</f>
        <v>221791</v>
      </c>
      <c r="U13" s="14">
        <f>SUM(T13/$T13)</f>
        <v>1</v>
      </c>
    </row>
    <row r="14" spans="1:22">
      <c r="A14" s="2" t="s">
        <v>21</v>
      </c>
      <c r="B14" s="9" t="s">
        <v>39</v>
      </c>
      <c r="C14" s="6"/>
      <c r="D14" s="9" t="s">
        <v>40</v>
      </c>
      <c r="E14" s="6"/>
      <c r="F14" s="9" t="s">
        <v>41</v>
      </c>
      <c r="G14" s="6"/>
      <c r="H14" s="9" t="s">
        <v>55</v>
      </c>
      <c r="I14" s="6"/>
      <c r="J14" s="9" t="s">
        <v>42</v>
      </c>
      <c r="K14" s="6"/>
      <c r="L14" s="9" t="s">
        <v>43</v>
      </c>
      <c r="M14" s="6"/>
      <c r="N14" s="9" t="s">
        <v>44</v>
      </c>
      <c r="O14" s="6"/>
      <c r="P14" s="9" t="s">
        <v>45</v>
      </c>
      <c r="Q14" s="6"/>
      <c r="R14" s="9" t="s">
        <v>56</v>
      </c>
      <c r="S14" s="6"/>
      <c r="T14" s="17" t="s">
        <v>38</v>
      </c>
      <c r="U14" s="16"/>
      <c r="V14" s="4"/>
    </row>
    <row r="15" spans="1:22">
      <c r="A15" s="13" t="s">
        <v>27</v>
      </c>
      <c r="B15" s="5">
        <f>SUM(B$13/B$34)</f>
        <v>0.640248269276677</v>
      </c>
      <c r="C15" s="15"/>
      <c r="D15" s="5">
        <f>SUM(D$13/D$34)</f>
        <v>0.55469506292352366</v>
      </c>
      <c r="E15" s="15"/>
      <c r="F15" s="5">
        <f>SUM(F$13/F$34)</f>
        <v>0.53745412078745414</v>
      </c>
      <c r="G15" s="15"/>
      <c r="H15" s="5">
        <f>SUM(H$13/H$34)</f>
        <v>0.51705765407554671</v>
      </c>
      <c r="I15" s="15"/>
      <c r="J15" s="5">
        <f>SUM(J$13/J$34)</f>
        <v>0.57904405180398</v>
      </c>
      <c r="K15" s="15"/>
      <c r="L15" s="5">
        <f>SUM(L$13/L$34)</f>
        <v>0.54013727245598331</v>
      </c>
      <c r="M15" s="15"/>
      <c r="N15" s="5">
        <f>SUM(N$13/N$34)</f>
        <v>0.53636363636363638</v>
      </c>
      <c r="O15" s="15"/>
      <c r="P15" s="5">
        <f>SUM(P$13/P$34)</f>
        <v>0.66176861113569974</v>
      </c>
      <c r="Q15" s="15"/>
      <c r="R15" s="5">
        <f>SUM(R$13/R$34)</f>
        <v>0.4615816740528057</v>
      </c>
      <c r="S15" s="15"/>
      <c r="T15" s="5">
        <f>SUM(T$13/T$34)</f>
        <v>0.55872661591402617</v>
      </c>
      <c r="U15" s="15"/>
      <c r="V15" s="4"/>
    </row>
    <row r="16" spans="1:22">
      <c r="C16" s="15"/>
      <c r="E16" s="15"/>
      <c r="G16" s="15"/>
      <c r="I16" s="15"/>
      <c r="K16" s="15"/>
      <c r="M16" s="15"/>
      <c r="O16" s="15"/>
      <c r="P16" s="8"/>
      <c r="Q16" s="15"/>
      <c r="R16" s="8"/>
      <c r="S16" s="15"/>
      <c r="T16" s="8"/>
      <c r="U16" s="15"/>
      <c r="V16" s="4"/>
    </row>
    <row r="17" spans="1:22">
      <c r="A17" s="2" t="s">
        <v>22</v>
      </c>
      <c r="B17" s="4">
        <v>4343</v>
      </c>
      <c r="C17" s="14">
        <f>SUM(B17/T17)</f>
        <v>4.3439991197975536E-2</v>
      </c>
      <c r="D17" s="4">
        <v>300</v>
      </c>
      <c r="E17" s="14">
        <f>SUM(D17/$T17)</f>
        <v>3.0006901587365095E-3</v>
      </c>
      <c r="F17" s="4">
        <v>11595</v>
      </c>
      <c r="G17" s="14">
        <f>SUM(F17/$T17)</f>
        <v>0.11597667463516609</v>
      </c>
      <c r="H17" s="4">
        <v>20530</v>
      </c>
      <c r="I17" s="14">
        <f>SUM(H17/$T17)</f>
        <v>0.20534722986286846</v>
      </c>
      <c r="J17" s="4">
        <v>55299</v>
      </c>
      <c r="K17" s="14">
        <f>SUM(J17/$T17)</f>
        <v>0.55311721695990079</v>
      </c>
      <c r="L17" s="4">
        <v>561</v>
      </c>
      <c r="M17" s="14">
        <f>SUM(L17/$T17)</f>
        <v>5.6112905968372729E-3</v>
      </c>
      <c r="N17" s="4">
        <v>84</v>
      </c>
      <c r="O17" s="14">
        <f>SUM(N17/$T17)</f>
        <v>8.4019324444622263E-4</v>
      </c>
      <c r="P17" s="4">
        <v>2596</v>
      </c>
      <c r="Q17" s="14">
        <f>SUM(P17/$T17)</f>
        <v>2.5965972173599926E-2</v>
      </c>
      <c r="R17" s="4">
        <v>4669</v>
      </c>
      <c r="S17" s="14">
        <f>SUM(R17/$T17)</f>
        <v>4.6700741170469205E-2</v>
      </c>
      <c r="T17" s="6">
        <f>SUM(B17,D17,F17,H17,J17,L17,N17,P17,R17)</f>
        <v>99977</v>
      </c>
      <c r="U17" s="14">
        <f>SUM(T17/$T17)</f>
        <v>1</v>
      </c>
      <c r="V17" s="4"/>
    </row>
    <row r="18" spans="1:22">
      <c r="A18" s="2" t="s">
        <v>21</v>
      </c>
      <c r="B18" s="9" t="s">
        <v>54</v>
      </c>
      <c r="C18" s="9"/>
      <c r="D18" s="9" t="s">
        <v>53</v>
      </c>
      <c r="E18" s="9"/>
      <c r="F18" s="9" t="s">
        <v>52</v>
      </c>
      <c r="G18" s="9"/>
      <c r="H18" s="9" t="s">
        <v>51</v>
      </c>
      <c r="I18" s="9"/>
      <c r="J18" s="9" t="s">
        <v>50</v>
      </c>
      <c r="K18" s="9"/>
      <c r="L18" s="9" t="s">
        <v>49</v>
      </c>
      <c r="M18" s="9"/>
      <c r="N18" s="9" t="s">
        <v>48</v>
      </c>
      <c r="O18" s="9"/>
      <c r="P18" s="9" t="s">
        <v>47</v>
      </c>
      <c r="Q18" s="9"/>
      <c r="R18" s="9" t="s">
        <v>46</v>
      </c>
      <c r="S18" s="9"/>
      <c r="T18" s="17" t="s">
        <v>37</v>
      </c>
      <c r="U18" s="16"/>
      <c r="V18" s="4"/>
    </row>
    <row r="19" spans="1:22">
      <c r="A19" s="13" t="s">
        <v>28</v>
      </c>
      <c r="B19" s="5">
        <f>SUM(B17/B$34)</f>
        <v>0.20735259011697302</v>
      </c>
      <c r="C19" s="15"/>
      <c r="D19" s="5">
        <f>SUM(D17/D$34)</f>
        <v>0.29041626331074538</v>
      </c>
      <c r="E19" s="15"/>
      <c r="F19" s="5">
        <f>SUM(F17/F$34)</f>
        <v>0.2418043043043043</v>
      </c>
      <c r="G19" s="15"/>
      <c r="H19" s="5">
        <f>SUM(H17/H$34)</f>
        <v>0.20407554671968192</v>
      </c>
      <c r="I19" s="15"/>
      <c r="J19" s="5">
        <f>SUM(J17/J$34)</f>
        <v>0.28296209876732725</v>
      </c>
      <c r="K19" s="15"/>
      <c r="L19" s="5">
        <f>SUM(L17/L$34)</f>
        <v>0.16741271262309759</v>
      </c>
      <c r="M19" s="15"/>
      <c r="N19" s="5">
        <f>SUM(N17/N$34)</f>
        <v>0.25454545454545452</v>
      </c>
      <c r="O19" s="15"/>
      <c r="P19" s="5">
        <f>SUM(P17/P$34)</f>
        <v>0.22979552093476144</v>
      </c>
      <c r="Q19" s="15"/>
      <c r="R19" s="5">
        <f>SUM(R17/R$34)</f>
        <v>0.29142999812745773</v>
      </c>
      <c r="S19" s="15"/>
      <c r="T19" s="5">
        <f>SUM(T17/T$34)</f>
        <v>0.2518578791710962</v>
      </c>
      <c r="U19" s="15"/>
    </row>
    <row r="20" spans="1:22">
      <c r="C20" s="14"/>
      <c r="E20" s="14"/>
      <c r="G20" s="14"/>
      <c r="I20" s="14"/>
      <c r="K20" s="14"/>
      <c r="M20" s="14"/>
      <c r="O20" s="14"/>
      <c r="P20" s="6"/>
      <c r="Q20" s="14"/>
      <c r="R20" s="6"/>
      <c r="S20" s="14"/>
      <c r="T20" s="8"/>
      <c r="U20" s="14"/>
    </row>
    <row r="21" spans="1:22">
      <c r="A21" s="2" t="s">
        <v>23</v>
      </c>
      <c r="B21" s="4">
        <v>186</v>
      </c>
      <c r="C21" s="14">
        <f>SUM(B21/T21)</f>
        <v>1.1743165603889135E-2</v>
      </c>
      <c r="D21" s="4">
        <v>39</v>
      </c>
      <c r="E21" s="14">
        <f>SUM(D21/$T21)</f>
        <v>2.4622766588799799E-3</v>
      </c>
      <c r="F21" s="4">
        <v>1410</v>
      </c>
      <c r="G21" s="14">
        <f>SUM(F21/$T21)</f>
        <v>8.9020771513353122E-2</v>
      </c>
      <c r="H21" s="4">
        <v>1157</v>
      </c>
      <c r="I21" s="14">
        <f>SUM(H21/$T21)</f>
        <v>7.3047540880106065E-2</v>
      </c>
      <c r="J21" s="4">
        <v>10698</v>
      </c>
      <c r="K21" s="14">
        <f>SUM(J21/$T21)</f>
        <v>0.67542142812046213</v>
      </c>
      <c r="L21" s="4">
        <v>25</v>
      </c>
      <c r="M21" s="14">
        <f>SUM(L21/$T21)</f>
        <v>1.5783824736410126E-3</v>
      </c>
      <c r="N21" s="4">
        <v>15</v>
      </c>
      <c r="O21" s="14">
        <f>SUM(N21/$T21)</f>
        <v>9.4702948418460761E-4</v>
      </c>
      <c r="P21" s="4">
        <v>118</v>
      </c>
      <c r="Q21" s="14">
        <f>SUM(P21/$T21)</f>
        <v>7.4499652755855798E-3</v>
      </c>
      <c r="R21" s="4">
        <v>2191</v>
      </c>
      <c r="S21" s="14">
        <f>SUM(R21/$T21)</f>
        <v>0.13832943998989836</v>
      </c>
      <c r="T21" s="6">
        <f>SUM(B21,D21,F21,H21,J21,L21,N21,P21,R21)</f>
        <v>15839</v>
      </c>
      <c r="U21" s="14">
        <f>SUM(T21/$T21)</f>
        <v>1</v>
      </c>
    </row>
    <row r="22" spans="1:22">
      <c r="A22" s="13" t="s">
        <v>29</v>
      </c>
      <c r="B22" s="5">
        <f>SUM(B21/B$34)</f>
        <v>8.8804010503700168E-3</v>
      </c>
      <c r="C22" s="15"/>
      <c r="D22" s="5">
        <f>SUM(D21/D$34)</f>
        <v>3.7754114230396901E-2</v>
      </c>
      <c r="E22" s="15"/>
      <c r="F22" s="5">
        <f>SUM(F21/F$34)</f>
        <v>2.9404404404404404E-2</v>
      </c>
      <c r="G22" s="15"/>
      <c r="H22" s="5">
        <f>SUM(H21/H$34)</f>
        <v>1.1500994035785288E-2</v>
      </c>
      <c r="I22" s="15"/>
      <c r="J22" s="5">
        <f>SUM(J21/J$34)</f>
        <v>5.4741108023885911E-2</v>
      </c>
      <c r="K22" s="15"/>
      <c r="L22" s="5">
        <f>SUM(L21/L$34)</f>
        <v>7.460459564309161E-3</v>
      </c>
      <c r="M22" s="15"/>
      <c r="N22" s="5">
        <f>SUM(N21/N$34)</f>
        <v>4.5454545454545456E-2</v>
      </c>
      <c r="O22" s="15"/>
      <c r="P22" s="5">
        <f>SUM(P21/P$34)</f>
        <v>1.0445250951580066E-2</v>
      </c>
      <c r="Q22" s="15"/>
      <c r="R22" s="5">
        <f>SUM(R21/R$34)</f>
        <v>0.13675800511828226</v>
      </c>
      <c r="S22" s="15"/>
      <c r="T22" s="5">
        <f>SUM(T21/T$34)</f>
        <v>3.9900946699650844E-2</v>
      </c>
      <c r="U22" s="15"/>
    </row>
    <row r="23" spans="1:22">
      <c r="C23" s="15"/>
      <c r="E23" s="15"/>
      <c r="G23" s="15"/>
      <c r="I23" s="15"/>
      <c r="K23" s="15"/>
      <c r="M23" s="15"/>
      <c r="O23" s="15"/>
      <c r="P23" s="8"/>
      <c r="Q23" s="15"/>
      <c r="R23" s="8"/>
      <c r="S23" s="15"/>
      <c r="T23" s="8"/>
      <c r="U23" s="15"/>
    </row>
    <row r="24" spans="1:22">
      <c r="A24" s="2" t="s">
        <v>24</v>
      </c>
      <c r="B24" s="4">
        <v>622</v>
      </c>
      <c r="C24" s="14">
        <f>SUM(B24/T24)</f>
        <v>3.4247329589252286E-2</v>
      </c>
      <c r="D24" s="4">
        <v>48</v>
      </c>
      <c r="E24" s="14">
        <f>SUM(D24/$T24)</f>
        <v>2.642880740006607E-3</v>
      </c>
      <c r="F24" s="4">
        <v>3754</v>
      </c>
      <c r="G24" s="14">
        <f>SUM(F24/$T24)</f>
        <v>0.20669529787468341</v>
      </c>
      <c r="H24" s="4">
        <v>8774</v>
      </c>
      <c r="I24" s="14">
        <f>SUM(H24/$T24)</f>
        <v>0.48309657526704108</v>
      </c>
      <c r="J24" s="4">
        <v>3946</v>
      </c>
      <c r="K24" s="14">
        <f>SUM(J24/$T24)</f>
        <v>0.21726682083470983</v>
      </c>
      <c r="L24" s="4">
        <v>170</v>
      </c>
      <c r="M24" s="14">
        <f>SUM(L24/$T24)</f>
        <v>9.3602026208567338E-3</v>
      </c>
      <c r="N24" s="4">
        <v>15</v>
      </c>
      <c r="O24" s="14">
        <f>SUM(N24/$T24)</f>
        <v>8.2590023125206477E-4</v>
      </c>
      <c r="P24" s="4">
        <v>283</v>
      </c>
      <c r="Q24" s="14">
        <f>SUM(P24/$T24)</f>
        <v>1.5581984362955622E-2</v>
      </c>
      <c r="R24" s="4">
        <v>550</v>
      </c>
      <c r="S24" s="14">
        <f>SUM(R24/$T24)</f>
        <v>3.0283008479242375E-2</v>
      </c>
      <c r="T24" s="6">
        <f>SUM(B24,D24,F24,H24,J24,L24,N24,P24,R24)</f>
        <v>18162</v>
      </c>
      <c r="U24" s="14">
        <f>SUM(T24/$T24)</f>
        <v>1</v>
      </c>
    </row>
    <row r="25" spans="1:22">
      <c r="A25" s="13" t="s">
        <v>25</v>
      </c>
      <c r="B25" s="5">
        <f>SUM(B24/B$34)</f>
        <v>2.9696825017904036E-2</v>
      </c>
      <c r="C25" s="15"/>
      <c r="D25" s="5">
        <f>SUM(D24/D$34)</f>
        <v>4.6466602129719266E-2</v>
      </c>
      <c r="E25" s="15"/>
      <c r="F25" s="5">
        <f>SUM(F24/F$34)</f>
        <v>7.8286619953286618E-2</v>
      </c>
      <c r="G25" s="15"/>
      <c r="H25" s="5">
        <f>SUM(H24/H$34)</f>
        <v>8.7216699801192843E-2</v>
      </c>
      <c r="I25" s="15"/>
      <c r="J25" s="5">
        <f>SUM(J24/J$34)</f>
        <v>2.0191476188283212E-2</v>
      </c>
      <c r="K25" s="15"/>
      <c r="L25" s="5">
        <f>SUM(L24/L$34)</f>
        <v>5.0731125037302295E-2</v>
      </c>
      <c r="M25" s="15"/>
      <c r="N25" s="5">
        <f>SUM(N24/N$34)</f>
        <v>4.5454545454545456E-2</v>
      </c>
      <c r="O25" s="15"/>
      <c r="P25" s="5">
        <f>SUM(P24/P$34)</f>
        <v>2.5050898468619989E-2</v>
      </c>
      <c r="Q25" s="15"/>
      <c r="R25" s="5">
        <f>SUM(R24/R$34)</f>
        <v>3.4329941951189068E-2</v>
      </c>
      <c r="S25" s="15"/>
      <c r="T25" s="5">
        <f>SUM(T24/T$34)</f>
        <v>4.5752951193829071E-2</v>
      </c>
      <c r="U25" s="15"/>
    </row>
    <row r="26" spans="1:22">
      <c r="C26" s="15"/>
      <c r="E26" s="15"/>
      <c r="G26" s="15"/>
      <c r="I26" s="15"/>
      <c r="K26" s="15"/>
      <c r="M26" s="15"/>
      <c r="O26" s="15"/>
      <c r="P26" s="6"/>
      <c r="Q26" s="15"/>
      <c r="R26" s="6"/>
      <c r="S26" s="15"/>
      <c r="T26" s="6"/>
      <c r="U26" s="15"/>
    </row>
    <row r="27" spans="1:22">
      <c r="A27" s="2" t="s">
        <v>32</v>
      </c>
      <c r="B27" s="4">
        <v>1689</v>
      </c>
      <c r="C27" s="14">
        <f>SUM(B27/T27)</f>
        <v>9.4510659728051033E-2</v>
      </c>
      <c r="D27" s="4">
        <v>9</v>
      </c>
      <c r="E27" s="14">
        <f>SUM(D27/$T27)</f>
        <v>5.0360919926137316E-4</v>
      </c>
      <c r="F27" s="4">
        <v>1017</v>
      </c>
      <c r="G27" s="14">
        <f>SUM(F27/$T27)</f>
        <v>5.6907839516535171E-2</v>
      </c>
      <c r="H27" s="4">
        <v>11674</v>
      </c>
      <c r="I27" s="14">
        <f>SUM(H27/$T27)</f>
        <v>0.65323708801969671</v>
      </c>
      <c r="J27" s="4">
        <v>2218</v>
      </c>
      <c r="K27" s="14">
        <f>SUM(J27/$T27)</f>
        <v>0.12411168932908064</v>
      </c>
      <c r="L27" s="4">
        <v>596</v>
      </c>
      <c r="M27" s="14">
        <f>SUM(L27/$T27)</f>
        <v>3.3350120306642049E-2</v>
      </c>
      <c r="N27" s="4">
        <v>19</v>
      </c>
      <c r="O27" s="14">
        <f>SUM(N27/$T27)</f>
        <v>1.0631749762184544E-3</v>
      </c>
      <c r="P27" s="4">
        <v>90</v>
      </c>
      <c r="Q27" s="14">
        <f>SUM(P27/$T27)</f>
        <v>5.036091992613732E-3</v>
      </c>
      <c r="R27" s="4">
        <v>559</v>
      </c>
      <c r="S27" s="14">
        <f>SUM(R27/$T27)</f>
        <v>3.1279726931900842E-2</v>
      </c>
      <c r="T27" s="6">
        <f>SUM(B27,D27,F27,H27,J27,L27,N27,P27,R27)</f>
        <v>17871</v>
      </c>
      <c r="U27" s="14">
        <f>SUM(T27/$T27)</f>
        <v>1</v>
      </c>
    </row>
    <row r="28" spans="1:22">
      <c r="A28" s="13" t="s">
        <v>30</v>
      </c>
      <c r="B28" s="5">
        <f>SUM(B27/B$34)</f>
        <v>8.0639770828359991E-2</v>
      </c>
      <c r="C28" s="15"/>
      <c r="D28" s="5">
        <f>SUM(D27/D$34)</f>
        <v>8.7124878993223628E-3</v>
      </c>
      <c r="E28" s="15"/>
      <c r="F28" s="5">
        <f>SUM(F27/F$34)</f>
        <v>2.120870870870871E-2</v>
      </c>
      <c r="G28" s="15"/>
      <c r="H28" s="5">
        <f>SUM(H$27/H$34)</f>
        <v>0.11604373757455268</v>
      </c>
      <c r="I28" s="15"/>
      <c r="J28" s="5">
        <f>SUM(J27/J$34)</f>
        <v>1.1349390315664513E-2</v>
      </c>
      <c r="K28" s="15"/>
      <c r="L28" s="5">
        <f>SUM(L27/L$34)</f>
        <v>0.17785735601313041</v>
      </c>
      <c r="M28" s="15"/>
      <c r="N28" s="5">
        <f>SUM(N27/N$34)</f>
        <v>5.7575757575757579E-2</v>
      </c>
      <c r="O28" s="15"/>
      <c r="P28" s="5">
        <f>SUM(P27/P$34)</f>
        <v>7.9667168274763205E-3</v>
      </c>
      <c r="Q28" s="15"/>
      <c r="R28" s="5">
        <f>SUM(R27/R$34)</f>
        <v>3.4891704637663064E-2</v>
      </c>
      <c r="S28" s="15"/>
      <c r="T28" s="5">
        <f>SUM(T27/T$34)</f>
        <v>4.5019876158182981E-2</v>
      </c>
      <c r="U28" s="15"/>
    </row>
    <row r="29" spans="1:22">
      <c r="C29" s="15"/>
      <c r="E29" s="15"/>
      <c r="G29" s="15"/>
      <c r="I29" s="15"/>
      <c r="K29" s="15"/>
      <c r="M29" s="15"/>
      <c r="O29" s="15"/>
      <c r="P29" s="6"/>
      <c r="Q29" s="15"/>
      <c r="R29" s="6"/>
      <c r="S29" s="15"/>
      <c r="T29" s="8"/>
      <c r="U29" s="15"/>
    </row>
    <row r="30" spans="1:22">
      <c r="A30" s="2" t="s">
        <v>34</v>
      </c>
      <c r="B30" s="4">
        <v>12</v>
      </c>
      <c r="C30" s="14">
        <f>SUM(B30/T30)</f>
        <v>1.6194331983805668E-2</v>
      </c>
      <c r="D30" s="4">
        <v>3</v>
      </c>
      <c r="E30" s="14">
        <f>SUM(D30/$T30)</f>
        <v>4.048582995951417E-3</v>
      </c>
      <c r="F30" s="4">
        <v>52</v>
      </c>
      <c r="G30" s="14">
        <f>SUM(F30/$T30)</f>
        <v>7.0175438596491224E-2</v>
      </c>
      <c r="H30" s="4">
        <v>69</v>
      </c>
      <c r="I30" s="14">
        <f>SUM(H30/$T30)</f>
        <v>9.3117408906882596E-2</v>
      </c>
      <c r="J30" s="4">
        <v>541</v>
      </c>
      <c r="K30" s="14">
        <f>SUM(J30/$T30)</f>
        <v>0.73009446693657221</v>
      </c>
      <c r="L30" s="4">
        <v>17</v>
      </c>
      <c r="M30" s="14">
        <f>SUM(L30/$T30)</f>
        <v>2.2941970310391364E-2</v>
      </c>
      <c r="N30" s="4">
        <v>0</v>
      </c>
      <c r="O30" s="14">
        <f>SUM(N30/$T30)</f>
        <v>0</v>
      </c>
      <c r="P30" s="4">
        <v>1</v>
      </c>
      <c r="Q30" s="14">
        <f>SUM(P30/$T30)</f>
        <v>1.3495276653171389E-3</v>
      </c>
      <c r="R30" s="4">
        <v>46</v>
      </c>
      <c r="S30" s="14">
        <f>SUM(R30/$T30)</f>
        <v>6.2078272604588397E-2</v>
      </c>
      <c r="T30" s="6">
        <f>SUM(B30,D30,F30,H30,J30,L30,N30,P30,R30)</f>
        <v>741</v>
      </c>
      <c r="U30" s="14">
        <f>SUM(T30/$T30)</f>
        <v>1</v>
      </c>
    </row>
    <row r="31" spans="1:22">
      <c r="A31" s="13" t="s">
        <v>31</v>
      </c>
      <c r="B31" s="5">
        <f>SUM(B30/B$34)</f>
        <v>5.7292910002387201E-4</v>
      </c>
      <c r="C31" s="15"/>
      <c r="D31" s="5">
        <f>SUM(D30/D$34)</f>
        <v>2.9041626331074541E-3</v>
      </c>
      <c r="E31" s="15"/>
      <c r="F31" s="5">
        <f>SUM(F30/F$34)</f>
        <v>1.0844177510844178E-3</v>
      </c>
      <c r="G31" s="15"/>
      <c r="H31" s="5">
        <f>SUM(H30/H$34)</f>
        <v>6.8588469184890661E-4</v>
      </c>
      <c r="I31" s="15"/>
      <c r="J31" s="5">
        <f>SUM(J30/J$34)</f>
        <v>2.7682687830362946E-3</v>
      </c>
      <c r="K31" s="15"/>
      <c r="L31" s="5">
        <f>SUM(L30/L$34)</f>
        <v>5.0731125037302297E-3</v>
      </c>
      <c r="M31" s="15"/>
      <c r="N31" s="5">
        <f>SUM(N30/N$34)</f>
        <v>0</v>
      </c>
      <c r="O31" s="15"/>
      <c r="P31" s="5">
        <f>SUM(P30/P$34)</f>
        <v>8.851907586084801E-5</v>
      </c>
      <c r="Q31" s="15"/>
      <c r="R31" s="5">
        <f>SUM(R30/R$34)</f>
        <v>2.8712315086449037E-3</v>
      </c>
      <c r="S31" s="15"/>
      <c r="T31" s="5">
        <f>SUM(T30/T$34)</f>
        <v>1.8666962247895244E-3</v>
      </c>
      <c r="U31" s="15"/>
    </row>
    <row r="32" spans="1:22">
      <c r="B32" s="8"/>
      <c r="C32" s="15"/>
      <c r="D32" s="8"/>
      <c r="E32" s="15"/>
      <c r="F32" s="8"/>
      <c r="G32" s="15"/>
      <c r="H32" s="8"/>
      <c r="I32" s="15"/>
      <c r="J32" s="8"/>
      <c r="K32" s="15"/>
      <c r="L32" s="8"/>
      <c r="M32" s="15"/>
      <c r="N32" s="8"/>
      <c r="O32" s="15"/>
      <c r="P32" s="8"/>
      <c r="Q32" s="15"/>
      <c r="R32" s="8"/>
      <c r="S32" s="15"/>
      <c r="T32" s="8"/>
      <c r="U32" s="15"/>
    </row>
    <row r="33" spans="1:21">
      <c r="B33" s="8"/>
      <c r="C33" s="15"/>
      <c r="D33" s="8"/>
      <c r="E33" s="15"/>
      <c r="F33" s="8"/>
      <c r="G33" s="15"/>
      <c r="H33" s="8"/>
      <c r="I33" s="15"/>
      <c r="J33" s="8"/>
      <c r="K33" s="15"/>
      <c r="L33" s="8"/>
      <c r="M33" s="15"/>
      <c r="N33" s="8"/>
      <c r="O33" s="15"/>
      <c r="P33" s="8"/>
      <c r="Q33" s="15"/>
      <c r="R33" s="8"/>
      <c r="S33" s="15"/>
      <c r="T33" s="8"/>
      <c r="U33" s="15"/>
    </row>
    <row r="34" spans="1:21">
      <c r="A34" s="2" t="s">
        <v>33</v>
      </c>
      <c r="B34" s="6">
        <f>SUM(B10,B13,B17,B21,B24,B27,B30)</f>
        <v>20945</v>
      </c>
      <c r="C34" s="14">
        <f>SUM(B34/T34)</f>
        <v>5.2763768459131694E-2</v>
      </c>
      <c r="D34" s="6">
        <f>SUM(D10,D13,D17,D21,D24,D27,D30)</f>
        <v>1033</v>
      </c>
      <c r="E34" s="14">
        <f>SUM(D34/$T34)</f>
        <v>2.6022904186337095E-3</v>
      </c>
      <c r="F34" s="6">
        <f>SUM(F10,F13,F17,F21,F24,F27,F30)</f>
        <v>47952</v>
      </c>
      <c r="G34" s="14">
        <f>SUM(F34/$T34)</f>
        <v>0.12079867391512453</v>
      </c>
      <c r="H34" s="6">
        <f>SUM(H10,H13,H17,H21,H24,H27,H30)</f>
        <v>100600</v>
      </c>
      <c r="I34" s="14">
        <f>SUM(H34/$T34)</f>
        <v>0.25342731472851032</v>
      </c>
      <c r="J34" s="6">
        <f>SUM(J10,J13,J17,J21,J24,J27,J30)</f>
        <v>195429</v>
      </c>
      <c r="K34" s="14">
        <f>SUM(J34/$T34)</f>
        <v>0.4923165674958056</v>
      </c>
      <c r="L34" s="6">
        <f>SUM(L10,L13,L17,L21,L24,L27,L30)</f>
        <v>3351</v>
      </c>
      <c r="M34" s="14">
        <f>SUM(L34/$T34)</f>
        <v>8.4416991218214527E-3</v>
      </c>
      <c r="N34" s="6">
        <f>SUM(N10,N13,N17,N21,N24,N27,N30)</f>
        <v>330</v>
      </c>
      <c r="O34" s="14">
        <f>SUM(N34/$T34)</f>
        <v>8.3132220537185299E-4</v>
      </c>
      <c r="P34" s="6">
        <f>SUM(P10,P13,P17,P21,P24,P27,P30)</f>
        <v>11297</v>
      </c>
      <c r="Q34" s="14">
        <f>SUM(P34/$T34)</f>
        <v>2.8458930163896431E-2</v>
      </c>
      <c r="R34" s="6">
        <f>SUM(R10,R13,R17,R21,R24,R27,R30)</f>
        <v>16021</v>
      </c>
      <c r="S34" s="14">
        <f>SUM(R34/$T34)</f>
        <v>4.0359433491704413E-2</v>
      </c>
      <c r="T34" s="6">
        <f>SUM(B34,D34,F34,H34,J34,L34,N34,P34,R34)</f>
        <v>396958</v>
      </c>
      <c r="U34" s="14">
        <f>SUM(T34/$T34)</f>
        <v>1</v>
      </c>
    </row>
    <row r="35" spans="1:21">
      <c r="B35" s="5">
        <f>SUM(B34/B$34)</f>
        <v>1</v>
      </c>
      <c r="C35" s="7"/>
      <c r="D35" s="5">
        <f>SUM(D34/D$34)</f>
        <v>1</v>
      </c>
      <c r="E35" s="7"/>
      <c r="F35" s="5">
        <f>SUM(F34/F$34)</f>
        <v>1</v>
      </c>
      <c r="G35" s="7"/>
      <c r="H35" s="5">
        <f>SUM(H34/H$34)</f>
        <v>1</v>
      </c>
      <c r="I35" s="7"/>
      <c r="J35" s="5">
        <f>SUM(J34/J$34)</f>
        <v>1</v>
      </c>
      <c r="K35" s="7"/>
      <c r="L35" s="5">
        <f>SUM(L34/L$34)</f>
        <v>1</v>
      </c>
      <c r="M35" s="7"/>
      <c r="N35" s="5">
        <f>SUM(N34/N$34)</f>
        <v>1</v>
      </c>
      <c r="O35" s="7"/>
      <c r="P35" s="5">
        <f>SUM(P34/P$34)</f>
        <v>1</v>
      </c>
      <c r="Q35" s="7"/>
      <c r="R35" s="5">
        <f>SUM(R34/R$34)</f>
        <v>1</v>
      </c>
      <c r="S35" s="7"/>
      <c r="T35" s="5">
        <f>SUM(T34/T$34)</f>
        <v>1</v>
      </c>
      <c r="U35" s="7"/>
    </row>
    <row r="36" spans="1:21">
      <c r="C36" s="10"/>
      <c r="E36" s="10"/>
      <c r="G36" s="10"/>
      <c r="I36" s="10"/>
      <c r="K36" s="10"/>
      <c r="M36" s="10"/>
      <c r="O36" s="10"/>
      <c r="P36" s="10"/>
      <c r="Q36" s="10"/>
      <c r="R36" s="10"/>
      <c r="S36" s="10"/>
      <c r="U36" s="10"/>
    </row>
    <row r="38" spans="1:21">
      <c r="A38" s="2" t="s">
        <v>16</v>
      </c>
    </row>
    <row r="39" spans="1:21">
      <c r="A39" s="2" t="s">
        <v>15</v>
      </c>
    </row>
    <row r="40" spans="1:21">
      <c r="A40" s="2" t="s">
        <v>18</v>
      </c>
    </row>
  </sheetData>
  <printOptions horizontalCentered="1"/>
  <pageMargins left="0.5" right="0.5" top="1" bottom="1" header="0.5" footer="0.5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A8Append22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Dufour</dc:creator>
  <cp:lastModifiedBy>Jana Ferguson</cp:lastModifiedBy>
  <cp:lastPrinted>2022-11-10T18:55:47Z</cp:lastPrinted>
  <dcterms:created xsi:type="dcterms:W3CDTF">2011-12-06T19:59:36Z</dcterms:created>
  <dcterms:modified xsi:type="dcterms:W3CDTF">2022-12-07T15:59:08Z</dcterms:modified>
</cp:coreProperties>
</file>